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\Dropbox\Documents\2021.22\Finance\June\"/>
    </mc:Choice>
  </mc:AlternateContent>
  <xr:revisionPtr revIDLastSave="0" documentId="8_{A54CBA90-2FE2-4DE1-929E-6EDAF7FCA167}" xr6:coauthVersionLast="47" xr6:coauthVersionMax="47" xr10:uidLastSave="{00000000-0000-0000-0000-000000000000}"/>
  <bookViews>
    <workbookView xWindow="-110" yWindow="-110" windowWidth="19420" windowHeight="10420" xr2:uid="{163DA801-9318-4945-BD14-C5631C7A2B1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5" i="1" l="1"/>
  <c r="C69" i="1"/>
  <c r="B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69" i="1" l="1"/>
  <c r="C45" i="1" l="1"/>
  <c r="D45" i="1"/>
</calcChain>
</file>

<file path=xl/sharedStrings.xml><?xml version="1.0" encoding="utf-8"?>
<sst xmlns="http://schemas.openxmlformats.org/spreadsheetml/2006/main" count="77" uniqueCount="67">
  <si>
    <t>CHAPEL ST LEONARDS PARISH COUNCIL</t>
  </si>
  <si>
    <t>Quarterly Calculation</t>
  </si>
  <si>
    <t>2020 - 2021</t>
  </si>
  <si>
    <t>INCOME</t>
  </si>
  <si>
    <t>2020/21</t>
  </si>
  <si>
    <t>Apr-Jun</t>
  </si>
  <si>
    <t>Predicted Income</t>
  </si>
  <si>
    <t>Budgeted</t>
  </si>
  <si>
    <t>Actual</t>
  </si>
  <si>
    <t>%</t>
  </si>
  <si>
    <t>Precept</t>
  </si>
  <si>
    <t>Pullover Kiosk</t>
  </si>
  <si>
    <t>Coastal Observatory</t>
  </si>
  <si>
    <t>Licences</t>
  </si>
  <si>
    <t>Chalet Base Rents</t>
  </si>
  <si>
    <t>Ins Claim/refund</t>
  </si>
  <si>
    <t>Bank Interest</t>
  </si>
  <si>
    <t>VAT Refund</t>
  </si>
  <si>
    <t>Cemetery</t>
  </si>
  <si>
    <t>CCTV</t>
  </si>
  <si>
    <t>Charitable Donations</t>
  </si>
  <si>
    <t>Penalty Charges</t>
  </si>
  <si>
    <t>Sundries</t>
  </si>
  <si>
    <t>Staff Refunds</t>
  </si>
  <si>
    <t>Planters</t>
  </si>
  <si>
    <t>Cash Collected</t>
  </si>
  <si>
    <t>Grass Cutting</t>
  </si>
  <si>
    <t>EXPENDITURE</t>
  </si>
  <si>
    <t>Net Salaries</t>
  </si>
  <si>
    <t>HMRC Employers NI</t>
  </si>
  <si>
    <t xml:space="preserve">Pensions    </t>
  </si>
  <si>
    <t>Travel Expenses</t>
  </si>
  <si>
    <t>Office Admin</t>
  </si>
  <si>
    <t>Office Rates</t>
  </si>
  <si>
    <t>Office Communications</t>
  </si>
  <si>
    <t>Public Conveniences Water</t>
  </si>
  <si>
    <t>Public Conveniences Electric</t>
  </si>
  <si>
    <t>Village Improvements/Grants</t>
  </si>
  <si>
    <t>Public Conveniences Contract</t>
  </si>
  <si>
    <t xml:space="preserve">LALC    </t>
  </si>
  <si>
    <t xml:space="preserve">Insurance    </t>
  </si>
  <si>
    <t xml:space="preserve">Training    </t>
  </si>
  <si>
    <t>New Equipment</t>
  </si>
  <si>
    <t>Vehicle Loan</t>
  </si>
  <si>
    <t>Vehicle Insurance</t>
  </si>
  <si>
    <t>Vehicle Fuel</t>
  </si>
  <si>
    <t>Vehicle Servicing &amp; Tax</t>
  </si>
  <si>
    <t>Chairman's   Allowance</t>
  </si>
  <si>
    <t>Professional    Fees</t>
  </si>
  <si>
    <t>Bank Charges</t>
  </si>
  <si>
    <t>Civic Service</t>
  </si>
  <si>
    <t>Recreation Ground Lease</t>
  </si>
  <si>
    <t>Recreation Ground Rates</t>
  </si>
  <si>
    <t>Play Park Expenses</t>
  </si>
  <si>
    <t xml:space="preserve">Cemetery    </t>
  </si>
  <si>
    <t>Village Hall Hire</t>
  </si>
  <si>
    <t xml:space="preserve">Events    </t>
  </si>
  <si>
    <t>Beach Management</t>
  </si>
  <si>
    <t>Asset Maintenance</t>
  </si>
  <si>
    <t>Sundries/Contingency</t>
  </si>
  <si>
    <t>The Green</t>
  </si>
  <si>
    <t xml:space="preserve">Workwear    </t>
  </si>
  <si>
    <t>Chapel Point - Building Rates</t>
  </si>
  <si>
    <t>Chapel Point - Electricity</t>
  </si>
  <si>
    <t xml:space="preserve">Car Parks </t>
  </si>
  <si>
    <t>Chapel Point - Water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</si>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</sst>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4" fontId="2" fillId="0" borderId="0" xfId="0" applyNumberFormat="1" applyFont="1"/>
    <xf numFmtId="1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vertical="top" wrapText="1"/>
    </xf>
    <xf numFmtId="0" fontId="0" fillId="0" borderId="2" xfId="0" applyBorder="1"/>
    <xf numFmtId="17" fontId="0" fillId="0" borderId="1" xfId="0" quotePrefix="1" applyNumberFormat="1" applyBorder="1" applyAlignment="1">
      <alignment horizontal="center"/>
    </xf>
    <xf numFmtId="17" fontId="0" fillId="0" borderId="3" xfId="0" quotePrefix="1" applyNumberFormat="1" applyBorder="1" applyAlignment="1">
      <alignment horizontal="center"/>
    </xf>
    <xf numFmtId="0" fontId="2" fillId="0" borderId="4" xfId="0" applyFont="1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1" xfId="0" applyBorder="1"/>
    <xf numFmtId="2" fontId="0" fillId="0" borderId="3" xfId="0" applyNumberFormat="1" applyBorder="1"/>
    <xf numFmtId="2" fontId="0" fillId="0" borderId="2" xfId="0" applyNumberFormat="1" applyBorder="1"/>
    <xf numFmtId="2" fontId="0" fillId="0" borderId="3" xfId="0" applyNumberFormat="1" applyBorder="1" applyAlignment="1">
      <alignment horizontal="center"/>
    </xf>
    <xf numFmtId="0" fontId="0" fillId="0" borderId="4" xfId="0" applyBorder="1"/>
    <xf numFmtId="2" fontId="0" fillId="0" borderId="7" xfId="0" applyNumberFormat="1" applyBorder="1"/>
    <xf numFmtId="2" fontId="0" fillId="0" borderId="0" xfId="0" applyNumberFormat="1"/>
    <xf numFmtId="2" fontId="0" fillId="0" borderId="7" xfId="0" applyNumberFormat="1" applyBorder="1" applyAlignment="1">
      <alignment horizontal="center"/>
    </xf>
    <xf numFmtId="2" fontId="0" fillId="0" borderId="6" xfId="0" applyNumberFormat="1" applyBorder="1"/>
    <xf numFmtId="2" fontId="2" fillId="0" borderId="5" xfId="0" applyNumberFormat="1" applyFont="1" applyBorder="1"/>
    <xf numFmtId="2" fontId="2" fillId="0" borderId="8" xfId="0" applyNumberFormat="1" applyFont="1" applyBorder="1"/>
    <xf numFmtId="2" fontId="0" fillId="0" borderId="9" xfId="0" applyNumberFormat="1" applyBorder="1" applyAlignment="1">
      <alignment horizontal="center"/>
    </xf>
    <xf numFmtId="2" fontId="0" fillId="0" borderId="4" xfId="0" applyNumberFormat="1" applyBorder="1"/>
    <xf numFmtId="0" fontId="1" fillId="0" borderId="1" xfId="0" applyFont="1" applyBorder="1"/>
    <xf numFmtId="4" fontId="0" fillId="0" borderId="1" xfId="0" applyNumberFormat="1" applyBorder="1"/>
    <xf numFmtId="4" fontId="0" fillId="0" borderId="3" xfId="0" applyNumberFormat="1" applyBorder="1" applyAlignment="1">
      <alignment horizontal="center"/>
    </xf>
    <xf numFmtId="0" fontId="1" fillId="0" borderId="4" xfId="0" applyFont="1" applyBorder="1"/>
    <xf numFmtId="4" fontId="0" fillId="0" borderId="4" xfId="0" applyNumberFormat="1" applyBorder="1"/>
    <xf numFmtId="4" fontId="0" fillId="0" borderId="7" xfId="0" applyNumberFormat="1" applyBorder="1" applyAlignment="1">
      <alignment horizontal="center"/>
    </xf>
    <xf numFmtId="2" fontId="2" fillId="0" borderId="0" xfId="0" applyNumberFormat="1" applyFont="1"/>
    <xf numFmtId="2" fontId="0" fillId="0" borderId="0" xfId="0" applyNumberFormat="1" applyAlignment="1">
      <alignment horizontal="center"/>
    </xf>
    <xf numFmtId="2" fontId="0" fillId="0" borderId="7" xfId="0" applyNumberFormat="1" applyFill="1" applyBorder="1"/>
    <xf numFmtId="0" fontId="0" fillId="0" borderId="4" xfId="0" applyFill="1" applyBorder="1"/>
    <xf numFmtId="2" fontId="3" fillId="0" borderId="0" xfId="0" applyNumberFormat="1" applyFont="1"/>
  </cellXfs>
  <cellStyles count="1">
    <cellStyle name="Normal" xfId="0" builtinId="0"/>
  </cellStyles>
  <dxfs count="7">
    <dxf>
      <font>
        <b/>
        <i val="0"/>
        <color rgb="FF00BC00"/>
      </font>
    </dxf>
    <dxf>
      <numFmt numFmtId="2" formatCode="0.00"/>
    </dxf>
    <dxf>
      <font>
        <b/>
        <i val="0"/>
        <color rgb="FFFF0000"/>
      </font>
    </dxf>
    <dxf>
      <numFmt numFmtId="2" formatCode="0.00"/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C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5C41F-F8C1-F743-9CC7-E8990FCDD1B0}">
  <dimension ref="A1:D69"/>
  <sheetViews>
    <sheetView tabSelected="1" topLeftCell="A28" workbookViewId="0">
      <selection activeCell="F40" sqref="F40"/>
    </sheetView>
  </sheetViews>
  <sheetFormatPr defaultColWidth="10.6640625" defaultRowHeight="15.5" x14ac:dyDescent="0.35"/>
  <cols>
    <col min="1" max="1" width="24.4140625" customWidth="1"/>
  </cols>
  <sheetData>
    <row r="1" spans="1:4" x14ac:dyDescent="0.35">
      <c r="A1" s="1" t="s">
        <v>0</v>
      </c>
      <c r="B1" s="1"/>
      <c r="C1" s="1"/>
      <c r="D1" s="2"/>
    </row>
    <row r="2" spans="1:4" x14ac:dyDescent="0.35">
      <c r="A2" s="1" t="s">
        <v>1</v>
      </c>
      <c r="B2" s="1"/>
      <c r="C2" s="1"/>
      <c r="D2" s="2"/>
    </row>
    <row r="3" spans="1:4" ht="16" thickBot="1" x14ac:dyDescent="0.4">
      <c r="A3" s="1" t="s">
        <v>2</v>
      </c>
      <c r="B3" s="1"/>
      <c r="C3" s="1"/>
      <c r="D3" s="2"/>
    </row>
    <row r="4" spans="1:4" x14ac:dyDescent="0.35">
      <c r="A4" s="3" t="s">
        <v>27</v>
      </c>
      <c r="B4" s="4" t="s">
        <v>4</v>
      </c>
      <c r="C4" s="5" t="s">
        <v>5</v>
      </c>
      <c r="D4" s="6"/>
    </row>
    <row r="5" spans="1:4" ht="16" thickBot="1" x14ac:dyDescent="0.4">
      <c r="A5" s="22"/>
      <c r="B5" t="s">
        <v>7</v>
      </c>
      <c r="C5" s="8" t="s">
        <v>8</v>
      </c>
      <c r="D5" s="9" t="s">
        <v>9</v>
      </c>
    </row>
    <row r="6" spans="1:4" x14ac:dyDescent="0.35">
      <c r="A6" s="23" t="s">
        <v>28</v>
      </c>
      <c r="B6" s="11">
        <v>75750</v>
      </c>
      <c r="C6" s="24">
        <v>15861.329999999998</v>
      </c>
      <c r="D6" s="25">
        <f>IFERROR(SUM(100 + (C6-(B6/4))/B6*100),0)</f>
        <v>95.939049504950489</v>
      </c>
    </row>
    <row r="7" spans="1:4" x14ac:dyDescent="0.35">
      <c r="A7" s="26" t="s">
        <v>29</v>
      </c>
      <c r="B7" s="15">
        <v>15600</v>
      </c>
      <c r="C7" s="27">
        <v>2255.1799999999998</v>
      </c>
      <c r="D7" s="28">
        <f t="shared" ref="D7:D44" si="0">IFERROR(SUM(100 + (C7-(B7/4))/B7*100),0)</f>
        <v>89.456282051282045</v>
      </c>
    </row>
    <row r="8" spans="1:4" x14ac:dyDescent="0.35">
      <c r="A8" s="26" t="s">
        <v>30</v>
      </c>
      <c r="B8" s="15">
        <v>4526</v>
      </c>
      <c r="C8" s="27">
        <v>1112.71</v>
      </c>
      <c r="D8" s="28">
        <f t="shared" si="0"/>
        <v>99.584843128590364</v>
      </c>
    </row>
    <row r="9" spans="1:4" x14ac:dyDescent="0.35">
      <c r="A9" s="26" t="s">
        <v>31</v>
      </c>
      <c r="B9" s="15">
        <v>500</v>
      </c>
      <c r="C9" s="27">
        <v>87.3</v>
      </c>
      <c r="D9" s="28">
        <f t="shared" si="0"/>
        <v>92.46</v>
      </c>
    </row>
    <row r="10" spans="1:4" x14ac:dyDescent="0.35">
      <c r="A10" s="26" t="s">
        <v>32</v>
      </c>
      <c r="B10" s="15">
        <v>1750</v>
      </c>
      <c r="C10" s="27">
        <v>576.71</v>
      </c>
      <c r="D10" s="28">
        <f t="shared" si="0"/>
        <v>107.95485714285715</v>
      </c>
    </row>
    <row r="11" spans="1:4" x14ac:dyDescent="0.35">
      <c r="A11" s="26" t="s">
        <v>33</v>
      </c>
      <c r="B11" s="15">
        <v>700</v>
      </c>
      <c r="C11" s="27">
        <v>736.03</v>
      </c>
      <c r="D11" s="28">
        <f t="shared" si="0"/>
        <v>180.14714285714285</v>
      </c>
    </row>
    <row r="12" spans="1:4" x14ac:dyDescent="0.35">
      <c r="A12" s="26" t="s">
        <v>34</v>
      </c>
      <c r="B12" s="15">
        <v>1500</v>
      </c>
      <c r="C12" s="27">
        <v>440.59000000000003</v>
      </c>
      <c r="D12" s="28">
        <f t="shared" si="0"/>
        <v>104.37266666666667</v>
      </c>
    </row>
    <row r="13" spans="1:4" x14ac:dyDescent="0.35">
      <c r="A13" s="26" t="s">
        <v>35</v>
      </c>
      <c r="B13" s="15">
        <v>2000</v>
      </c>
      <c r="C13" s="27">
        <v>77.099999999999994</v>
      </c>
      <c r="D13" s="28">
        <f t="shared" si="0"/>
        <v>78.855000000000004</v>
      </c>
    </row>
    <row r="14" spans="1:4" x14ac:dyDescent="0.35">
      <c r="A14" s="26" t="s">
        <v>36</v>
      </c>
      <c r="B14" s="15">
        <v>1500</v>
      </c>
      <c r="C14" s="27">
        <v>262.81000000000006</v>
      </c>
      <c r="D14" s="28">
        <f t="shared" si="0"/>
        <v>92.520666666666671</v>
      </c>
    </row>
    <row r="15" spans="1:4" x14ac:dyDescent="0.35">
      <c r="A15" s="26" t="s">
        <v>37</v>
      </c>
      <c r="B15" s="15">
        <v>1500</v>
      </c>
      <c r="C15" s="27">
        <v>0</v>
      </c>
      <c r="D15" s="28">
        <f t="shared" si="0"/>
        <v>75</v>
      </c>
    </row>
    <row r="16" spans="1:4" x14ac:dyDescent="0.35">
      <c r="A16" s="26" t="s">
        <v>38</v>
      </c>
      <c r="B16" s="15">
        <v>44453</v>
      </c>
      <c r="C16" s="27">
        <v>7682.5</v>
      </c>
      <c r="D16" s="28">
        <f t="shared" si="0"/>
        <v>92.282298157604657</v>
      </c>
    </row>
    <row r="17" spans="1:4" x14ac:dyDescent="0.35">
      <c r="A17" s="26" t="s">
        <v>39</v>
      </c>
      <c r="B17" s="15">
        <v>700</v>
      </c>
      <c r="C17" s="27">
        <v>665.3</v>
      </c>
      <c r="D17" s="28">
        <f t="shared" si="0"/>
        <v>170.04285714285714</v>
      </c>
    </row>
    <row r="18" spans="1:4" x14ac:dyDescent="0.35">
      <c r="A18" s="26" t="s">
        <v>40</v>
      </c>
      <c r="B18" s="15">
        <v>6000</v>
      </c>
      <c r="C18" s="27">
        <v>5082.13</v>
      </c>
      <c r="D18" s="28">
        <f t="shared" si="0"/>
        <v>159.70216666666667</v>
      </c>
    </row>
    <row r="19" spans="1:4" x14ac:dyDescent="0.35">
      <c r="A19" s="26" t="s">
        <v>41</v>
      </c>
      <c r="B19" s="15">
        <v>1000</v>
      </c>
      <c r="C19" s="27">
        <v>825</v>
      </c>
      <c r="D19" s="28">
        <f t="shared" si="0"/>
        <v>157.5</v>
      </c>
    </row>
    <row r="20" spans="1:4" x14ac:dyDescent="0.35">
      <c r="A20" s="26" t="s">
        <v>42</v>
      </c>
      <c r="B20" s="15">
        <v>4000</v>
      </c>
      <c r="C20" s="27">
        <v>453.79999999999995</v>
      </c>
      <c r="D20" s="28">
        <f t="shared" si="0"/>
        <v>86.344999999999999</v>
      </c>
    </row>
    <row r="21" spans="1:4" x14ac:dyDescent="0.35">
      <c r="A21" s="14" t="s">
        <v>43</v>
      </c>
      <c r="B21" s="15">
        <v>4500</v>
      </c>
      <c r="C21" s="27">
        <v>985.62000000000012</v>
      </c>
      <c r="D21" s="28">
        <f t="shared" si="0"/>
        <v>96.902666666666676</v>
      </c>
    </row>
    <row r="22" spans="1:4" x14ac:dyDescent="0.35">
      <c r="A22" s="26" t="s">
        <v>44</v>
      </c>
      <c r="B22" s="15">
        <v>1000</v>
      </c>
      <c r="C22" s="27">
        <v>481</v>
      </c>
      <c r="D22" s="28">
        <f t="shared" si="0"/>
        <v>123.1</v>
      </c>
    </row>
    <row r="23" spans="1:4" x14ac:dyDescent="0.35">
      <c r="A23" s="26" t="s">
        <v>45</v>
      </c>
      <c r="B23" s="15">
        <v>1500</v>
      </c>
      <c r="C23" s="27">
        <v>592.08000000000004</v>
      </c>
      <c r="D23" s="28">
        <f t="shared" si="0"/>
        <v>114.47200000000001</v>
      </c>
    </row>
    <row r="24" spans="1:4" x14ac:dyDescent="0.35">
      <c r="A24" s="14" t="s">
        <v>46</v>
      </c>
      <c r="B24" s="15">
        <v>700</v>
      </c>
      <c r="C24" s="27">
        <v>24.16</v>
      </c>
      <c r="D24" s="28">
        <f t="shared" si="0"/>
        <v>78.451428571428579</v>
      </c>
    </row>
    <row r="25" spans="1:4" x14ac:dyDescent="0.35">
      <c r="A25" s="26" t="s">
        <v>47</v>
      </c>
      <c r="B25" s="15">
        <v>500</v>
      </c>
      <c r="C25" s="27">
        <v>0</v>
      </c>
      <c r="D25" s="28">
        <f t="shared" si="0"/>
        <v>75</v>
      </c>
    </row>
    <row r="26" spans="1:4" x14ac:dyDescent="0.35">
      <c r="A26" s="26" t="s">
        <v>48</v>
      </c>
      <c r="B26" s="15">
        <v>7500</v>
      </c>
      <c r="C26" s="27">
        <v>1554</v>
      </c>
      <c r="D26" s="28">
        <f t="shared" si="0"/>
        <v>95.72</v>
      </c>
    </row>
    <row r="27" spans="1:4" x14ac:dyDescent="0.35">
      <c r="A27" s="26" t="s">
        <v>49</v>
      </c>
      <c r="B27" s="15">
        <v>800</v>
      </c>
      <c r="C27" s="27">
        <v>81.2</v>
      </c>
      <c r="D27" s="28">
        <f t="shared" si="0"/>
        <v>85.15</v>
      </c>
    </row>
    <row r="28" spans="1:4" x14ac:dyDescent="0.35">
      <c r="A28" s="26" t="s">
        <v>50</v>
      </c>
      <c r="B28" s="15">
        <v>500</v>
      </c>
      <c r="C28" s="27">
        <v>0</v>
      </c>
      <c r="D28" s="28">
        <f t="shared" si="0"/>
        <v>75</v>
      </c>
    </row>
    <row r="29" spans="1:4" x14ac:dyDescent="0.35">
      <c r="A29" s="26" t="s">
        <v>26</v>
      </c>
      <c r="B29" s="15">
        <v>7000</v>
      </c>
      <c r="C29" s="27">
        <v>595</v>
      </c>
      <c r="D29" s="28">
        <f t="shared" si="0"/>
        <v>83.5</v>
      </c>
    </row>
    <row r="30" spans="1:4" x14ac:dyDescent="0.35">
      <c r="A30" s="26" t="s">
        <v>51</v>
      </c>
      <c r="B30" s="15">
        <v>8000</v>
      </c>
      <c r="C30" s="27">
        <v>2182.5</v>
      </c>
      <c r="D30" s="28">
        <f t="shared" si="0"/>
        <v>102.28125</v>
      </c>
    </row>
    <row r="31" spans="1:4" x14ac:dyDescent="0.35">
      <c r="A31" s="26" t="s">
        <v>52</v>
      </c>
      <c r="B31" s="15">
        <v>400</v>
      </c>
      <c r="C31" s="27">
        <v>399.2</v>
      </c>
      <c r="D31" s="28">
        <f t="shared" si="0"/>
        <v>174.8</v>
      </c>
    </row>
    <row r="32" spans="1:4" x14ac:dyDescent="0.35">
      <c r="A32" s="26" t="s">
        <v>53</v>
      </c>
      <c r="B32" s="15">
        <v>1500</v>
      </c>
      <c r="C32" s="27">
        <v>195</v>
      </c>
      <c r="D32" s="28">
        <f t="shared" si="0"/>
        <v>88</v>
      </c>
    </row>
    <row r="33" spans="1:4" x14ac:dyDescent="0.35">
      <c r="A33" s="26" t="s">
        <v>54</v>
      </c>
      <c r="B33" s="31">
        <v>0</v>
      </c>
      <c r="C33" s="27">
        <v>2146.86</v>
      </c>
      <c r="D33" s="28">
        <f t="shared" si="0"/>
        <v>0</v>
      </c>
    </row>
    <row r="34" spans="1:4" x14ac:dyDescent="0.35">
      <c r="A34" s="26" t="s">
        <v>55</v>
      </c>
      <c r="B34" s="15">
        <v>360</v>
      </c>
      <c r="C34" s="27">
        <v>0</v>
      </c>
      <c r="D34" s="28">
        <f t="shared" si="0"/>
        <v>75</v>
      </c>
    </row>
    <row r="35" spans="1:4" x14ac:dyDescent="0.35">
      <c r="A35" s="26" t="s">
        <v>56</v>
      </c>
      <c r="B35" s="15">
        <v>2000</v>
      </c>
      <c r="C35" s="27">
        <v>0</v>
      </c>
      <c r="D35" s="28">
        <f t="shared" si="0"/>
        <v>75</v>
      </c>
    </row>
    <row r="36" spans="1:4" x14ac:dyDescent="0.35">
      <c r="A36" s="26" t="s">
        <v>57</v>
      </c>
      <c r="B36" s="15">
        <v>900</v>
      </c>
      <c r="C36" s="27">
        <v>200</v>
      </c>
      <c r="D36" s="28">
        <f t="shared" si="0"/>
        <v>97.222222222222229</v>
      </c>
    </row>
    <row r="37" spans="1:4" x14ac:dyDescent="0.35">
      <c r="A37" s="26" t="s">
        <v>58</v>
      </c>
      <c r="B37" s="15">
        <v>6000</v>
      </c>
      <c r="C37" s="27">
        <v>802.86</v>
      </c>
      <c r="D37" s="28">
        <f t="shared" si="0"/>
        <v>88.381</v>
      </c>
    </row>
    <row r="38" spans="1:4" x14ac:dyDescent="0.35">
      <c r="A38" s="26" t="s">
        <v>59</v>
      </c>
      <c r="B38" s="15">
        <v>1000</v>
      </c>
      <c r="C38" s="27">
        <v>2788.2</v>
      </c>
      <c r="D38" s="28">
        <f t="shared" si="0"/>
        <v>353.82</v>
      </c>
    </row>
    <row r="39" spans="1:4" x14ac:dyDescent="0.35">
      <c r="A39" s="26" t="s">
        <v>60</v>
      </c>
      <c r="B39" s="15">
        <v>150</v>
      </c>
      <c r="C39" s="27">
        <v>24.96</v>
      </c>
      <c r="D39" s="28">
        <f t="shared" si="0"/>
        <v>91.64</v>
      </c>
    </row>
    <row r="40" spans="1:4" x14ac:dyDescent="0.35">
      <c r="A40" s="26" t="s">
        <v>61</v>
      </c>
      <c r="B40" s="15">
        <v>660</v>
      </c>
      <c r="C40" s="27">
        <v>463.59000000000003</v>
      </c>
      <c r="D40" s="28">
        <f t="shared" si="0"/>
        <v>145.2409090909091</v>
      </c>
    </row>
    <row r="41" spans="1:4" x14ac:dyDescent="0.35">
      <c r="A41" s="26" t="s">
        <v>62</v>
      </c>
      <c r="B41" s="15">
        <v>6000</v>
      </c>
      <c r="C41" s="27">
        <v>5120</v>
      </c>
      <c r="D41" s="28">
        <f t="shared" si="0"/>
        <v>160.33333333333334</v>
      </c>
    </row>
    <row r="42" spans="1:4" x14ac:dyDescent="0.35">
      <c r="A42" s="14" t="s">
        <v>63</v>
      </c>
      <c r="B42" s="15">
        <v>2000</v>
      </c>
      <c r="C42" s="27">
        <v>99.4</v>
      </c>
      <c r="D42" s="28">
        <f t="shared" si="0"/>
        <v>79.97</v>
      </c>
    </row>
    <row r="43" spans="1:4" x14ac:dyDescent="0.35">
      <c r="A43" s="14" t="s">
        <v>64</v>
      </c>
      <c r="B43" s="15">
        <v>1000</v>
      </c>
      <c r="C43" s="27">
        <v>200</v>
      </c>
      <c r="D43" s="28">
        <f t="shared" si="0"/>
        <v>95</v>
      </c>
    </row>
    <row r="44" spans="1:4" x14ac:dyDescent="0.35">
      <c r="A44" s="14" t="s">
        <v>65</v>
      </c>
      <c r="B44" s="31">
        <v>500</v>
      </c>
      <c r="C44" s="27">
        <v>0</v>
      </c>
      <c r="D44" s="28">
        <f t="shared" si="0"/>
        <v>75</v>
      </c>
    </row>
    <row r="45" spans="1:4" x14ac:dyDescent="0.35">
      <c r="A45" t="s">
        <v>66</v>
      </c>
      <c r="B45" s="33">
        <f>SUM(B6:B44)</f>
        <v>215949</v>
      </c>
      <c r="C45" s="29">
        <f ca="1">SUM(C6:C45)</f>
        <v>55054.119999999995</v>
      </c>
      <c r="D45" s="30">
        <f ca="1">IFERROR(SUM(100 + (C45-($B45/4))/$B45*100),0)</f>
        <v>100.49403794414421</v>
      </c>
    </row>
    <row r="46" spans="1:4" x14ac:dyDescent="0.35">
      <c r="A46" t="s">
        <v>66</v>
      </c>
    </row>
    <row r="47" spans="1:4" x14ac:dyDescent="0.35">
      <c r="A47" s="1" t="s">
        <v>0</v>
      </c>
      <c r="B47" s="1"/>
      <c r="C47" s="1"/>
      <c r="D47" s="2"/>
    </row>
    <row r="48" spans="1:4" x14ac:dyDescent="0.35">
      <c r="A48" s="1" t="s">
        <v>1</v>
      </c>
      <c r="B48" s="1"/>
      <c r="C48" s="1"/>
      <c r="D48" s="2"/>
    </row>
    <row r="49" spans="1:4" ht="16" thickBot="1" x14ac:dyDescent="0.4">
      <c r="A49" s="1" t="s">
        <v>2</v>
      </c>
      <c r="B49" s="1"/>
      <c r="C49" s="1"/>
      <c r="D49" s="2"/>
    </row>
    <row r="50" spans="1:4" x14ac:dyDescent="0.35">
      <c r="A50" s="3" t="s">
        <v>3</v>
      </c>
      <c r="B50" s="4" t="s">
        <v>4</v>
      </c>
      <c r="C50" s="5" t="s">
        <v>5</v>
      </c>
      <c r="D50" s="6"/>
    </row>
    <row r="51" spans="1:4" ht="16" thickBot="1" x14ac:dyDescent="0.4">
      <c r="A51" s="7" t="s">
        <v>6</v>
      </c>
      <c r="B51" t="s">
        <v>7</v>
      </c>
      <c r="C51" s="8" t="s">
        <v>8</v>
      </c>
      <c r="D51" s="9" t="s">
        <v>9</v>
      </c>
    </row>
    <row r="52" spans="1:4" x14ac:dyDescent="0.35">
      <c r="A52" s="10" t="s">
        <v>10</v>
      </c>
      <c r="B52" s="11">
        <v>113669</v>
      </c>
      <c r="C52" s="12">
        <v>70101.5</v>
      </c>
      <c r="D52" s="13">
        <f t="shared" ref="D52:D69" si="1">IFERROR(SUM(100 + (C52-(B52/4))/B52*100),0)</f>
        <v>136.67160791420704</v>
      </c>
    </row>
    <row r="53" spans="1:4" x14ac:dyDescent="0.35">
      <c r="A53" s="14" t="s">
        <v>11</v>
      </c>
      <c r="B53" s="15">
        <v>4200</v>
      </c>
      <c r="C53" s="16">
        <v>4220</v>
      </c>
      <c r="D53" s="17">
        <f t="shared" si="1"/>
        <v>175.47619047619048</v>
      </c>
    </row>
    <row r="54" spans="1:4" x14ac:dyDescent="0.35">
      <c r="A54" s="14" t="s">
        <v>12</v>
      </c>
      <c r="B54" s="15">
        <v>9026</v>
      </c>
      <c r="C54" s="16"/>
      <c r="D54" s="17">
        <f t="shared" si="1"/>
        <v>75</v>
      </c>
    </row>
    <row r="55" spans="1:4" x14ac:dyDescent="0.35">
      <c r="A55" s="14" t="s">
        <v>13</v>
      </c>
      <c r="B55" s="15">
        <v>600</v>
      </c>
      <c r="C55" s="16">
        <v>600</v>
      </c>
      <c r="D55" s="17">
        <f t="shared" si="1"/>
        <v>175</v>
      </c>
    </row>
    <row r="56" spans="1:4" x14ac:dyDescent="0.35">
      <c r="A56" s="14" t="s">
        <v>14</v>
      </c>
      <c r="B56" s="15">
        <v>9085</v>
      </c>
      <c r="C56" s="16">
        <v>11800.01</v>
      </c>
      <c r="D56" s="17">
        <f t="shared" si="1"/>
        <v>204.88453494771602</v>
      </c>
    </row>
    <row r="57" spans="1:4" x14ac:dyDescent="0.35">
      <c r="A57" s="14" t="s">
        <v>15</v>
      </c>
      <c r="B57" s="15">
        <v>0</v>
      </c>
      <c r="C57" s="16"/>
      <c r="D57" s="17">
        <f t="shared" si="1"/>
        <v>0</v>
      </c>
    </row>
    <row r="58" spans="1:4" x14ac:dyDescent="0.35">
      <c r="A58" s="14" t="s">
        <v>16</v>
      </c>
      <c r="B58" s="15">
        <v>48</v>
      </c>
      <c r="C58" s="16">
        <v>2.16</v>
      </c>
      <c r="D58" s="17">
        <f t="shared" si="1"/>
        <v>79.5</v>
      </c>
    </row>
    <row r="59" spans="1:4" x14ac:dyDescent="0.35">
      <c r="A59" s="14" t="s">
        <v>17</v>
      </c>
      <c r="B59" s="15">
        <v>10000</v>
      </c>
      <c r="C59" s="16">
        <v>1396.7</v>
      </c>
      <c r="D59" s="17">
        <f t="shared" si="1"/>
        <v>88.966999999999999</v>
      </c>
    </row>
    <row r="60" spans="1:4" x14ac:dyDescent="0.35">
      <c r="A60" s="14" t="s">
        <v>18</v>
      </c>
      <c r="B60" s="15">
        <v>0</v>
      </c>
      <c r="C60" s="16">
        <v>1040</v>
      </c>
      <c r="D60" s="17">
        <f t="shared" si="1"/>
        <v>0</v>
      </c>
    </row>
    <row r="61" spans="1:4" x14ac:dyDescent="0.35">
      <c r="A61" s="32" t="s">
        <v>19</v>
      </c>
      <c r="B61" s="15">
        <v>0</v>
      </c>
      <c r="C61" s="16"/>
      <c r="D61" s="17">
        <f t="shared" si="1"/>
        <v>0</v>
      </c>
    </row>
    <row r="62" spans="1:4" x14ac:dyDescent="0.35">
      <c r="A62" s="14" t="s">
        <v>20</v>
      </c>
      <c r="B62" s="15">
        <v>0</v>
      </c>
      <c r="C62" s="16"/>
      <c r="D62" s="17">
        <f t="shared" si="1"/>
        <v>0</v>
      </c>
    </row>
    <row r="63" spans="1:4" x14ac:dyDescent="0.35">
      <c r="A63" s="14" t="s">
        <v>21</v>
      </c>
      <c r="B63" s="15">
        <v>0</v>
      </c>
      <c r="C63" s="16"/>
      <c r="D63" s="17">
        <f t="shared" si="1"/>
        <v>0</v>
      </c>
    </row>
    <row r="64" spans="1:4" x14ac:dyDescent="0.35">
      <c r="A64" s="14" t="s">
        <v>22</v>
      </c>
      <c r="B64" s="15">
        <v>1000</v>
      </c>
      <c r="C64" s="16">
        <v>202.48000000000002</v>
      </c>
      <c r="D64" s="17">
        <f t="shared" si="1"/>
        <v>95.248000000000005</v>
      </c>
    </row>
    <row r="65" spans="1:4" x14ac:dyDescent="0.35">
      <c r="A65" s="14" t="s">
        <v>23</v>
      </c>
      <c r="B65" s="15">
        <v>4600</v>
      </c>
      <c r="C65" s="16"/>
      <c r="D65" s="17">
        <f t="shared" si="1"/>
        <v>75</v>
      </c>
    </row>
    <row r="66" spans="1:4" x14ac:dyDescent="0.35">
      <c r="A66" s="14" t="s">
        <v>24</v>
      </c>
      <c r="B66" s="15">
        <v>560</v>
      </c>
      <c r="C66" s="16">
        <v>420</v>
      </c>
      <c r="D66" s="17">
        <f t="shared" si="1"/>
        <v>150</v>
      </c>
    </row>
    <row r="67" spans="1:4" x14ac:dyDescent="0.35">
      <c r="A67" s="14" t="s">
        <v>25</v>
      </c>
      <c r="B67" s="15">
        <v>62000</v>
      </c>
      <c r="C67" s="16">
        <v>17761.169999999998</v>
      </c>
      <c r="D67" s="17">
        <f t="shared" si="1"/>
        <v>103.64704838709677</v>
      </c>
    </row>
    <row r="68" spans="1:4" ht="16" thickBot="1" x14ac:dyDescent="0.4">
      <c r="A68" s="8" t="s">
        <v>26</v>
      </c>
      <c r="B68" s="18">
        <v>1700</v>
      </c>
      <c r="C68" s="16"/>
      <c r="D68" s="17">
        <f>IFERROR(SUM(100 + (C68-(B68/4))/B68*100),0)</f>
        <v>75</v>
      </c>
    </row>
    <row r="69" spans="1:4" ht="16" thickBot="1" x14ac:dyDescent="0.4">
      <c r="B69" s="19">
        <f>SUM(B52:B68)</f>
        <v>216488</v>
      </c>
      <c r="C69" s="20">
        <f>SUM(C52:C67)</f>
        <v>107544.01999999999</v>
      </c>
      <c r="D69" s="21">
        <f t="shared" si="1"/>
        <v>124.67666568123867</v>
      </c>
    </row>
  </sheetData>
  <mergeCells count="2">
    <mergeCell ref="C4:D4"/>
    <mergeCell ref="C50:D50"/>
  </mergeCells>
  <conditionalFormatting sqref="D68">
    <cfRule type="cellIs" dxfId="6" priority="1" operator="greaterThan">
      <formula>100</formula>
    </cfRule>
  </conditionalFormatting>
  <conditionalFormatting sqref="D6:D27">
    <cfRule type="cellIs" dxfId="5" priority="7" operator="greaterThan">
      <formula>100</formula>
    </cfRule>
  </conditionalFormatting>
  <conditionalFormatting sqref="D45">
    <cfRule type="cellIs" dxfId="4" priority="6" operator="greaterThan">
      <formula>25</formula>
    </cfRule>
  </conditionalFormatting>
  <conditionalFormatting sqref="C28:C44 C6:D27">
    <cfRule type="cellIs" dxfId="3" priority="5" operator="equal">
      <formula>0</formula>
    </cfRule>
  </conditionalFormatting>
  <conditionalFormatting sqref="D28:D44">
    <cfRule type="cellIs" dxfId="2" priority="4" operator="greaterThan">
      <formula>100</formula>
    </cfRule>
  </conditionalFormatting>
  <conditionalFormatting sqref="D28:D44">
    <cfRule type="cellIs" dxfId="1" priority="3" operator="equal">
      <formula>0</formula>
    </cfRule>
  </conditionalFormatting>
  <conditionalFormatting sqref="D52:D67 D69">
    <cfRule type="cellIs" dxfId="0" priority="2" operator="greaterThan">
      <formula>100</formula>
    </cfRule>
  </conditionalFormatting>
  <printOptions gridLine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Clerk</cp:lastModifiedBy>
  <cp:lastPrinted>2021-08-02T15:14:30Z</cp:lastPrinted>
  <dcterms:created xsi:type="dcterms:W3CDTF">2018-09-06T23:26:30Z</dcterms:created>
  <dcterms:modified xsi:type="dcterms:W3CDTF">2021-08-02T15:16:53Z</dcterms:modified>
</cp:coreProperties>
</file>